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9" i="1" l="1"/>
  <c r="E49" i="1"/>
  <c r="F49" i="1"/>
  <c r="G49" i="1"/>
  <c r="H49" i="1"/>
  <c r="C49" i="1"/>
  <c r="I48" i="1"/>
  <c r="I36" i="1" l="1"/>
  <c r="I37" i="1"/>
  <c r="I38" i="1"/>
  <c r="I39" i="1"/>
  <c r="I49" i="1" s="1"/>
  <c r="I40" i="1"/>
  <c r="I41" i="1"/>
  <c r="I42" i="1"/>
  <c r="I43" i="1"/>
  <c r="I44" i="1"/>
  <c r="I45" i="1"/>
  <c r="I46" i="1"/>
  <c r="I47" i="1"/>
  <c r="I35" i="1"/>
  <c r="A36" i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D23" i="1"/>
  <c r="E23" i="1"/>
  <c r="G23" i="1"/>
  <c r="H23" i="1"/>
  <c r="C23" i="1"/>
  <c r="F11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F12" i="1"/>
  <c r="F13" i="1"/>
  <c r="F14" i="1"/>
  <c r="F15" i="1"/>
  <c r="F16" i="1"/>
  <c r="F17" i="1"/>
  <c r="F18" i="1"/>
  <c r="F19" i="1"/>
  <c r="F20" i="1"/>
  <c r="F21" i="1"/>
  <c r="F22" i="1"/>
  <c r="F10" i="1"/>
  <c r="F23" i="1" l="1"/>
</calcChain>
</file>

<file path=xl/sharedStrings.xml><?xml version="1.0" encoding="utf-8"?>
<sst xmlns="http://schemas.openxmlformats.org/spreadsheetml/2006/main" count="61" uniqueCount="43">
  <si>
    <t>CASA DE ASIGURARI DE SANATATE DAMBOVITA</t>
  </si>
  <si>
    <t>NUMAR PUNCTE AFERENTE CRITERIILOR DE REPARTIZARE A SUMELOR-SERVICII PARACLINICE DE LABORATOR POTRIVIT PREVEDERILOR ORDINULUI NR.763/377/2016</t>
  </si>
  <si>
    <t>Nr.crt.</t>
  </si>
  <si>
    <t>DENUMIRE FURNIZOR</t>
  </si>
  <si>
    <t>NR PUNCTE EVALUAREA CAPACITATII RESURSELOR TEHNICE</t>
  </si>
  <si>
    <t>NR.PUNCTE LOGISTICA</t>
  </si>
  <si>
    <t>NR.PUNCTE RESURSE UMANE</t>
  </si>
  <si>
    <t>TOTAL</t>
  </si>
  <si>
    <t>NR.PUNCTE PENTRU SUBCRITERIUL "INDEPLINIREA CERINTELOR PENTRU CALITATE SI COMPETENTA",IN CONFORMITATE CU SR EN ISO 15189 50%</t>
  </si>
  <si>
    <t>NR.PUNCTE PENTRU PARTICIPAREA LA SCHEMELE DE INTERCOMPARARE LABORATOARE DE ANALIZE MEDICALE 50%</t>
  </si>
  <si>
    <t>5=2+3+4</t>
  </si>
  <si>
    <t>Biomedica SRL Targoviste</t>
  </si>
  <si>
    <t>Ciprosyl Med SRL Titu</t>
  </si>
  <si>
    <t>Promed System SRL Targoviste</t>
  </si>
  <si>
    <t>Diamed SRL Pucioasa</t>
  </si>
  <si>
    <t>Euda Medical SRL Moreni</t>
  </si>
  <si>
    <t>SCM dr Vasilescu Moreni</t>
  </si>
  <si>
    <t>Amadis SRL Moreni</t>
  </si>
  <si>
    <t>Almina Trading SRL Targoviste</t>
  </si>
  <si>
    <t>SCM C.Davila Targoviste</t>
  </si>
  <si>
    <t>Medalex SRL Gaesti</t>
  </si>
  <si>
    <t>Eurotop Medical Center SRL Targoviste</t>
  </si>
  <si>
    <t>CMI dr Cosmiuc Liliana Targoviste</t>
  </si>
  <si>
    <t>Spitalul judetean de urgenta Targoviste</t>
  </si>
  <si>
    <t>x</t>
  </si>
  <si>
    <t xml:space="preserve">valoarea unui punct pentru subcriteriul "indeplinirea cerintelor pentru calitate si competenta"in conformitate cu SR EN ISO 15189= 295.13 lei                </t>
  </si>
  <si>
    <t>valoarea unui punct pentru criteriul de evaluare a resurselor=                                 103.71 lei</t>
  </si>
  <si>
    <t>valoarea unui punct pentru subcriteriul  "participare la schemele de intercomparare laboratoare de analize medicale"=                               73.9 lei</t>
  </si>
  <si>
    <t>NR.PUNCTE CRITERIUL DE CALITATE                                                                                              50%</t>
  </si>
  <si>
    <t>SITUATIA PRIVIND VALOAREA DE CONTRACT-SERVICII PARACLINICE DE LABORATOR PENTRU PERIOADA IULIE 2016-DECEMBRIE 2016</t>
  </si>
  <si>
    <t>VALOARE CONTRACT IULIE-DECEMBRIE 2016(LEI)</t>
  </si>
  <si>
    <t>IULIE 2016</t>
  </si>
  <si>
    <t>SEPTEMBRIE 2016</t>
  </si>
  <si>
    <t>OCTOMBRIE 2016</t>
  </si>
  <si>
    <t>NOIEMBRIE 2016</t>
  </si>
  <si>
    <t>DECEMBRIE 2016</t>
  </si>
  <si>
    <t>8=2+3+4+5+6+7</t>
  </si>
  <si>
    <t>NR.PUNCTE CRITERIUL DE EVALUARE A RESURSELOR                                                        50%</t>
  </si>
  <si>
    <t>AUGUST 2016</t>
  </si>
  <si>
    <t>X</t>
  </si>
  <si>
    <t>CMI dr Ilie Constantinescu O.Targoviste</t>
  </si>
  <si>
    <t>Intocmit</t>
  </si>
  <si>
    <t>ec Briceag C.tin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</si>
</sst>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justify"/>
    </xf>
    <xf numFmtId="0" fontId="0" fillId="0" borderId="1" xfId="0" applyBorder="1"/>
    <xf numFmtId="0" fontId="0" fillId="0" borderId="1" xfId="0" applyBorder="1" applyAlignment="1">
      <alignment horizontal="center" vertical="justify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center" vertical="justify"/>
    </xf>
    <xf numFmtId="0" fontId="0" fillId="0" borderId="1" xfId="0" applyBorder="1" applyAlignment="1">
      <alignment horizontal="center" vertical="justify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topLeftCell="A38" workbookViewId="0">
      <selection activeCell="G62" sqref="G62"/>
    </sheetView>
  </sheetViews>
  <sheetFormatPr defaultRowHeight="15" x14ac:dyDescent="0.25"/>
  <cols>
    <col min="1" max="1" width="6.28515625" customWidth="1"/>
    <col min="2" max="2" width="35.42578125" customWidth="1"/>
    <col min="3" max="3" width="21.28515625" customWidth="1"/>
    <col min="4" max="4" width="15.140625" customWidth="1"/>
    <col min="5" max="5" width="16" customWidth="1"/>
    <col min="6" max="6" width="18.85546875" customWidth="1"/>
    <col min="7" max="7" width="35" customWidth="1"/>
    <col min="8" max="8" width="33.85546875" customWidth="1"/>
    <col min="9" max="9" width="14.140625" customWidth="1"/>
  </cols>
  <sheetData>
    <row r="1" spans="1:8" x14ac:dyDescent="0.25">
      <c r="A1" t="s">
        <v>0</v>
      </c>
    </row>
    <row r="3" spans="1:8" x14ac:dyDescent="0.25">
      <c r="A3" s="8" t="s">
        <v>1</v>
      </c>
      <c r="B3" s="8"/>
      <c r="C3" s="8"/>
      <c r="D3" s="8"/>
      <c r="E3" s="8"/>
      <c r="F3" s="8"/>
      <c r="G3" s="8"/>
      <c r="H3" s="8"/>
    </row>
    <row r="4" spans="1:8" x14ac:dyDescent="0.25">
      <c r="A4" s="8"/>
      <c r="B4" s="8"/>
      <c r="C4" s="8"/>
      <c r="D4" s="8"/>
      <c r="E4" s="8"/>
      <c r="F4" s="8"/>
      <c r="G4" s="8"/>
      <c r="H4" s="8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x14ac:dyDescent="0.25">
      <c r="A6" s="10" t="s">
        <v>2</v>
      </c>
      <c r="B6" s="13" t="s">
        <v>3</v>
      </c>
      <c r="C6" s="9" t="s">
        <v>37</v>
      </c>
      <c r="D6" s="9"/>
      <c r="E6" s="9"/>
      <c r="F6" s="9"/>
      <c r="G6" s="9" t="s">
        <v>28</v>
      </c>
      <c r="H6" s="9"/>
    </row>
    <row r="7" spans="1:8" x14ac:dyDescent="0.25">
      <c r="A7" s="11"/>
      <c r="B7" s="14"/>
      <c r="C7" s="9"/>
      <c r="D7" s="9"/>
      <c r="E7" s="9"/>
      <c r="F7" s="9"/>
      <c r="G7" s="9"/>
      <c r="H7" s="9"/>
    </row>
    <row r="8" spans="1:8" ht="75" x14ac:dyDescent="0.25">
      <c r="A8" s="12"/>
      <c r="B8" s="15"/>
      <c r="C8" s="3" t="s">
        <v>4</v>
      </c>
      <c r="D8" s="3" t="s">
        <v>5</v>
      </c>
      <c r="E8" s="3" t="s">
        <v>6</v>
      </c>
      <c r="F8" s="4" t="s">
        <v>7</v>
      </c>
      <c r="G8" s="3" t="s">
        <v>8</v>
      </c>
      <c r="H8" s="3" t="s">
        <v>9</v>
      </c>
    </row>
    <row r="9" spans="1:8" x14ac:dyDescent="0.25">
      <c r="A9" s="5">
        <v>0</v>
      </c>
      <c r="B9" s="5">
        <v>1</v>
      </c>
      <c r="C9" s="5">
        <v>2</v>
      </c>
      <c r="D9" s="5">
        <v>3</v>
      </c>
      <c r="E9" s="5">
        <v>4</v>
      </c>
      <c r="F9" s="5" t="s">
        <v>10</v>
      </c>
      <c r="G9" s="5">
        <v>6</v>
      </c>
      <c r="H9" s="5">
        <v>7</v>
      </c>
    </row>
    <row r="10" spans="1:8" x14ac:dyDescent="0.25">
      <c r="A10" s="2">
        <v>1</v>
      </c>
      <c r="B10" s="2" t="s">
        <v>11</v>
      </c>
      <c r="C10" s="2">
        <v>873.2</v>
      </c>
      <c r="D10" s="2">
        <v>25</v>
      </c>
      <c r="E10" s="2">
        <v>111.58</v>
      </c>
      <c r="F10" s="2">
        <f>C10+D10+E10</f>
        <v>1009.7800000000001</v>
      </c>
      <c r="G10" s="2">
        <v>149</v>
      </c>
      <c r="H10" s="2">
        <v>700</v>
      </c>
    </row>
    <row r="11" spans="1:8" x14ac:dyDescent="0.25">
      <c r="A11" s="2">
        <f>A10+1</f>
        <v>2</v>
      </c>
      <c r="B11" s="2" t="s">
        <v>12</v>
      </c>
      <c r="C11" s="2">
        <v>191.2</v>
      </c>
      <c r="D11" s="2">
        <v>21</v>
      </c>
      <c r="E11" s="2">
        <v>52.15</v>
      </c>
      <c r="F11" s="2">
        <f>C11+D11+E11</f>
        <v>264.34999999999997</v>
      </c>
      <c r="G11" s="2">
        <v>56</v>
      </c>
      <c r="H11" s="2">
        <v>264</v>
      </c>
    </row>
    <row r="12" spans="1:8" x14ac:dyDescent="0.25">
      <c r="A12" s="2">
        <f t="shared" ref="A12:A22" si="0">A11+1</f>
        <v>3</v>
      </c>
      <c r="B12" s="2" t="s">
        <v>13</v>
      </c>
      <c r="C12" s="2">
        <v>524.20000000000005</v>
      </c>
      <c r="D12" s="2">
        <v>25</v>
      </c>
      <c r="E12" s="2">
        <v>108.3</v>
      </c>
      <c r="F12" s="2">
        <f t="shared" ref="F12:F22" si="1">C12+D12+E12</f>
        <v>657.5</v>
      </c>
      <c r="G12" s="2">
        <v>90</v>
      </c>
      <c r="H12" s="2">
        <v>428</v>
      </c>
    </row>
    <row r="13" spans="1:8" x14ac:dyDescent="0.25">
      <c r="A13" s="2">
        <f t="shared" si="0"/>
        <v>4</v>
      </c>
      <c r="B13" s="2" t="s">
        <v>14</v>
      </c>
      <c r="C13" s="2">
        <v>311.60000000000002</v>
      </c>
      <c r="D13" s="2">
        <v>25</v>
      </c>
      <c r="E13" s="2">
        <v>59.74</v>
      </c>
      <c r="F13" s="2">
        <f t="shared" si="1"/>
        <v>396.34000000000003</v>
      </c>
      <c r="G13" s="2">
        <v>87</v>
      </c>
      <c r="H13" s="2">
        <v>376</v>
      </c>
    </row>
    <row r="14" spans="1:8" x14ac:dyDescent="0.25">
      <c r="A14" s="2">
        <f t="shared" si="0"/>
        <v>5</v>
      </c>
      <c r="B14" s="2" t="s">
        <v>15</v>
      </c>
      <c r="C14" s="2">
        <v>383.4</v>
      </c>
      <c r="D14" s="2">
        <v>25</v>
      </c>
      <c r="E14" s="2">
        <v>88.72</v>
      </c>
      <c r="F14" s="2">
        <f t="shared" si="1"/>
        <v>497.12</v>
      </c>
      <c r="G14" s="2">
        <v>109</v>
      </c>
      <c r="H14" s="2">
        <v>543</v>
      </c>
    </row>
    <row r="15" spans="1:8" x14ac:dyDescent="0.25">
      <c r="A15" s="2">
        <f t="shared" si="0"/>
        <v>6</v>
      </c>
      <c r="B15" s="2" t="s">
        <v>16</v>
      </c>
      <c r="C15" s="2">
        <v>546.4</v>
      </c>
      <c r="D15" s="2">
        <v>25</v>
      </c>
      <c r="E15" s="2">
        <v>98</v>
      </c>
      <c r="F15" s="2">
        <f t="shared" si="1"/>
        <v>669.4</v>
      </c>
      <c r="G15" s="2">
        <v>141</v>
      </c>
      <c r="H15" s="2">
        <v>888.5</v>
      </c>
    </row>
    <row r="16" spans="1:8" x14ac:dyDescent="0.25">
      <c r="A16" s="2">
        <f t="shared" si="0"/>
        <v>7</v>
      </c>
      <c r="B16" s="2" t="s">
        <v>17</v>
      </c>
      <c r="C16" s="2">
        <v>258</v>
      </c>
      <c r="D16" s="2">
        <v>21</v>
      </c>
      <c r="E16" s="2">
        <v>70.86</v>
      </c>
      <c r="F16" s="2">
        <f t="shared" si="1"/>
        <v>349.86</v>
      </c>
      <c r="G16" s="2">
        <v>104</v>
      </c>
      <c r="H16" s="2">
        <v>432</v>
      </c>
    </row>
    <row r="17" spans="1:9" x14ac:dyDescent="0.25">
      <c r="A17" s="2">
        <f t="shared" si="0"/>
        <v>8</v>
      </c>
      <c r="B17" s="2" t="s">
        <v>18</v>
      </c>
      <c r="C17" s="2">
        <v>616.64</v>
      </c>
      <c r="D17" s="2">
        <v>25</v>
      </c>
      <c r="E17" s="2">
        <v>124.01</v>
      </c>
      <c r="F17" s="2">
        <f t="shared" si="1"/>
        <v>765.65</v>
      </c>
      <c r="G17" s="2">
        <v>118</v>
      </c>
      <c r="H17" s="2">
        <v>304</v>
      </c>
    </row>
    <row r="18" spans="1:9" x14ac:dyDescent="0.25">
      <c r="A18" s="2">
        <f t="shared" si="0"/>
        <v>9</v>
      </c>
      <c r="B18" s="2" t="s">
        <v>19</v>
      </c>
      <c r="C18" s="2">
        <v>672.17</v>
      </c>
      <c r="D18" s="2">
        <v>25</v>
      </c>
      <c r="E18" s="2">
        <v>98</v>
      </c>
      <c r="F18" s="2">
        <f t="shared" si="1"/>
        <v>795.17</v>
      </c>
      <c r="G18" s="2">
        <v>124</v>
      </c>
      <c r="H18" s="2">
        <v>380</v>
      </c>
    </row>
    <row r="19" spans="1:9" x14ac:dyDescent="0.25">
      <c r="A19" s="2">
        <f t="shared" si="0"/>
        <v>10</v>
      </c>
      <c r="B19" s="2" t="s">
        <v>20</v>
      </c>
      <c r="C19" s="2">
        <v>261.2</v>
      </c>
      <c r="D19" s="2">
        <v>25</v>
      </c>
      <c r="E19" s="2">
        <v>74.319999999999993</v>
      </c>
      <c r="F19" s="2">
        <f t="shared" si="1"/>
        <v>360.52</v>
      </c>
      <c r="G19" s="2">
        <v>113</v>
      </c>
      <c r="H19" s="2">
        <v>220</v>
      </c>
    </row>
    <row r="20" spans="1:9" x14ac:dyDescent="0.25">
      <c r="A20" s="2">
        <f t="shared" si="0"/>
        <v>11</v>
      </c>
      <c r="B20" s="2" t="s">
        <v>21</v>
      </c>
      <c r="C20" s="2">
        <v>241.4</v>
      </c>
      <c r="D20" s="2">
        <v>21</v>
      </c>
      <c r="E20" s="2">
        <v>98.72</v>
      </c>
      <c r="F20" s="2">
        <f t="shared" si="1"/>
        <v>361.12</v>
      </c>
      <c r="G20" s="2">
        <v>103</v>
      </c>
      <c r="H20" s="2">
        <v>320</v>
      </c>
    </row>
    <row r="21" spans="1:9" x14ac:dyDescent="0.25">
      <c r="A21" s="2">
        <f t="shared" si="0"/>
        <v>12</v>
      </c>
      <c r="B21" s="2" t="s">
        <v>22</v>
      </c>
      <c r="C21" s="2">
        <v>191.8</v>
      </c>
      <c r="D21" s="2">
        <v>25</v>
      </c>
      <c r="E21" s="2">
        <v>79.3</v>
      </c>
      <c r="F21" s="2">
        <f t="shared" si="1"/>
        <v>296.10000000000002</v>
      </c>
      <c r="G21" s="2">
        <v>107</v>
      </c>
      <c r="H21" s="2">
        <v>320</v>
      </c>
    </row>
    <row r="22" spans="1:9" x14ac:dyDescent="0.25">
      <c r="A22" s="2">
        <f t="shared" si="0"/>
        <v>13</v>
      </c>
      <c r="B22" s="2" t="s">
        <v>23</v>
      </c>
      <c r="C22" s="2">
        <v>1262.4000000000001</v>
      </c>
      <c r="D22" s="2">
        <v>21</v>
      </c>
      <c r="E22" s="2">
        <v>518</v>
      </c>
      <c r="F22" s="2">
        <f t="shared" si="1"/>
        <v>1801.4</v>
      </c>
      <c r="G22" s="2">
        <v>144</v>
      </c>
      <c r="H22" s="2">
        <v>595</v>
      </c>
    </row>
    <row r="23" spans="1:9" x14ac:dyDescent="0.25">
      <c r="A23" s="5" t="s">
        <v>24</v>
      </c>
      <c r="B23" s="5" t="s">
        <v>7</v>
      </c>
      <c r="C23" s="2">
        <f>SUM(C10:C22)</f>
        <v>6333.6100000000006</v>
      </c>
      <c r="D23" s="2">
        <f t="shared" ref="D23:H23" si="2">SUM(D10:D22)</f>
        <v>309</v>
      </c>
      <c r="E23" s="2">
        <f t="shared" si="2"/>
        <v>1581.7</v>
      </c>
      <c r="F23" s="2">
        <f t="shared" si="2"/>
        <v>8224.3100000000013</v>
      </c>
      <c r="G23" s="2">
        <f t="shared" si="2"/>
        <v>1445</v>
      </c>
      <c r="H23" s="2">
        <f t="shared" si="2"/>
        <v>5770.5</v>
      </c>
    </row>
    <row r="24" spans="1:9" x14ac:dyDescent="0.25">
      <c r="C24" s="9" t="s">
        <v>26</v>
      </c>
      <c r="D24" s="9"/>
      <c r="E24" s="9"/>
      <c r="F24" s="9"/>
      <c r="G24" s="9" t="s">
        <v>25</v>
      </c>
      <c r="H24" s="9" t="s">
        <v>27</v>
      </c>
    </row>
    <row r="25" spans="1:9" x14ac:dyDescent="0.25">
      <c r="C25" s="9"/>
      <c r="D25" s="9"/>
      <c r="E25" s="9"/>
      <c r="F25" s="9"/>
      <c r="G25" s="9"/>
      <c r="H25" s="9"/>
    </row>
    <row r="26" spans="1:9" x14ac:dyDescent="0.25">
      <c r="C26" s="9"/>
      <c r="D26" s="9"/>
      <c r="E26" s="9"/>
      <c r="F26" s="9"/>
      <c r="G26" s="9"/>
      <c r="H26" s="9"/>
    </row>
    <row r="27" spans="1:9" x14ac:dyDescent="0.25">
      <c r="C27" s="9"/>
      <c r="D27" s="9"/>
      <c r="E27" s="9"/>
      <c r="F27" s="9"/>
      <c r="G27" s="9"/>
      <c r="H27" s="9"/>
    </row>
    <row r="28" spans="1:9" x14ac:dyDescent="0.25">
      <c r="C28" s="9"/>
      <c r="D28" s="9"/>
      <c r="E28" s="9"/>
      <c r="F28" s="9"/>
      <c r="G28" s="9"/>
      <c r="H28" s="9"/>
    </row>
    <row r="30" spans="1:9" x14ac:dyDescent="0.25">
      <c r="A30" s="20" t="s">
        <v>29</v>
      </c>
      <c r="B30" s="20"/>
      <c r="C30" s="20"/>
      <c r="D30" s="20"/>
      <c r="E30" s="20"/>
      <c r="F30" s="20"/>
      <c r="G30" s="20"/>
      <c r="H30" s="20"/>
    </row>
    <row r="32" spans="1:9" x14ac:dyDescent="0.25">
      <c r="A32" s="16" t="s">
        <v>2</v>
      </c>
      <c r="B32" s="16" t="s">
        <v>3</v>
      </c>
      <c r="C32" s="17" t="s">
        <v>30</v>
      </c>
      <c r="D32" s="18"/>
      <c r="E32" s="18"/>
      <c r="F32" s="18"/>
      <c r="G32" s="18"/>
      <c r="H32" s="18"/>
      <c r="I32" s="19"/>
    </row>
    <row r="33" spans="1:9" x14ac:dyDescent="0.25">
      <c r="A33" s="16"/>
      <c r="B33" s="16"/>
      <c r="C33" s="5" t="s">
        <v>31</v>
      </c>
      <c r="D33" s="6" t="s">
        <v>38</v>
      </c>
      <c r="E33" s="5" t="s">
        <v>32</v>
      </c>
      <c r="F33" s="5" t="s">
        <v>33</v>
      </c>
      <c r="G33" s="5" t="s">
        <v>34</v>
      </c>
      <c r="H33" s="5" t="s">
        <v>35</v>
      </c>
      <c r="I33" s="5" t="s">
        <v>7</v>
      </c>
    </row>
    <row r="34" spans="1:9" x14ac:dyDescent="0.25">
      <c r="A34" s="5">
        <v>0</v>
      </c>
      <c r="B34" s="5">
        <v>1</v>
      </c>
      <c r="C34" s="5">
        <v>2</v>
      </c>
      <c r="D34" s="5">
        <v>3</v>
      </c>
      <c r="E34" s="5">
        <v>4</v>
      </c>
      <c r="F34" s="5">
        <v>5</v>
      </c>
      <c r="G34" s="5">
        <v>6</v>
      </c>
      <c r="H34" s="5">
        <v>7</v>
      </c>
      <c r="I34" s="5" t="s">
        <v>36</v>
      </c>
    </row>
    <row r="35" spans="1:9" x14ac:dyDescent="0.25">
      <c r="A35" s="2">
        <v>1</v>
      </c>
      <c r="B35" s="2" t="s">
        <v>11</v>
      </c>
      <c r="C35" s="2">
        <v>43172</v>
      </c>
      <c r="D35" s="2">
        <v>44441</v>
      </c>
      <c r="E35" s="2">
        <v>47083</v>
      </c>
      <c r="F35" s="2">
        <v>40399</v>
      </c>
      <c r="G35" s="2">
        <v>20208</v>
      </c>
      <c r="H35" s="2">
        <v>5126</v>
      </c>
      <c r="I35" s="2">
        <f>C35+D35+E35+F35+G35+H35</f>
        <v>200429</v>
      </c>
    </row>
    <row r="36" spans="1:9" x14ac:dyDescent="0.25">
      <c r="A36" s="2">
        <f>A35+1</f>
        <v>2</v>
      </c>
      <c r="B36" s="2" t="s">
        <v>12</v>
      </c>
      <c r="C36" s="2">
        <v>10453</v>
      </c>
      <c r="D36" s="2">
        <v>14978</v>
      </c>
      <c r="E36" s="2">
        <v>15868</v>
      </c>
      <c r="F36" s="2">
        <v>13616</v>
      </c>
      <c r="G36" s="2">
        <v>6811</v>
      </c>
      <c r="H36" s="2">
        <v>1727</v>
      </c>
      <c r="I36" s="2">
        <f t="shared" ref="I36:I48" si="3">C36+D36+E36+F36+G36+H36</f>
        <v>63453</v>
      </c>
    </row>
    <row r="37" spans="1:9" x14ac:dyDescent="0.25">
      <c r="A37" s="2">
        <f t="shared" ref="A37:A46" si="4">A36+1</f>
        <v>3</v>
      </c>
      <c r="B37" s="2" t="s">
        <v>13</v>
      </c>
      <c r="C37" s="2">
        <v>21441</v>
      </c>
      <c r="D37" s="2">
        <v>29656</v>
      </c>
      <c r="E37" s="2">
        <v>31419</v>
      </c>
      <c r="F37" s="2">
        <v>26959</v>
      </c>
      <c r="G37" s="2">
        <v>13485</v>
      </c>
      <c r="H37" s="2">
        <v>3420</v>
      </c>
      <c r="I37" s="2">
        <f t="shared" si="3"/>
        <v>126380</v>
      </c>
    </row>
    <row r="38" spans="1:9" x14ac:dyDescent="0.25">
      <c r="A38" s="2">
        <f t="shared" si="4"/>
        <v>4</v>
      </c>
      <c r="B38" s="2" t="s">
        <v>14</v>
      </c>
      <c r="C38" s="2">
        <v>21109</v>
      </c>
      <c r="D38" s="2">
        <v>20760</v>
      </c>
      <c r="E38" s="2">
        <v>21994</v>
      </c>
      <c r="F38" s="2">
        <v>18872</v>
      </c>
      <c r="G38" s="2">
        <v>9439</v>
      </c>
      <c r="H38" s="2">
        <v>2394</v>
      </c>
      <c r="I38" s="2">
        <f t="shared" si="3"/>
        <v>94568</v>
      </c>
    </row>
    <row r="39" spans="1:9" x14ac:dyDescent="0.25">
      <c r="A39" s="2">
        <f t="shared" si="4"/>
        <v>5</v>
      </c>
      <c r="B39" s="2" t="s">
        <v>15</v>
      </c>
      <c r="C39" s="2">
        <v>21804</v>
      </c>
      <c r="D39" s="2">
        <v>26000</v>
      </c>
      <c r="E39" s="2">
        <v>30554</v>
      </c>
      <c r="F39" s="2">
        <v>28000</v>
      </c>
      <c r="G39" s="2">
        <v>14000</v>
      </c>
      <c r="H39" s="2">
        <v>3496</v>
      </c>
      <c r="I39" s="2">
        <f t="shared" si="3"/>
        <v>123854</v>
      </c>
    </row>
    <row r="40" spans="1:9" x14ac:dyDescent="0.25">
      <c r="A40" s="2">
        <f t="shared" si="4"/>
        <v>6</v>
      </c>
      <c r="B40" s="2" t="s">
        <v>16</v>
      </c>
      <c r="C40" s="2">
        <v>30459</v>
      </c>
      <c r="D40" s="2">
        <v>41328</v>
      </c>
      <c r="E40" s="2">
        <v>43784</v>
      </c>
      <c r="F40" s="2">
        <v>37569</v>
      </c>
      <c r="G40" s="2">
        <v>18792</v>
      </c>
      <c r="H40" s="2">
        <v>4767</v>
      </c>
      <c r="I40" s="2">
        <f t="shared" si="3"/>
        <v>176699</v>
      </c>
    </row>
    <row r="41" spans="1:9" x14ac:dyDescent="0.25">
      <c r="A41" s="2">
        <f t="shared" si="4"/>
        <v>7</v>
      </c>
      <c r="B41" s="2" t="s">
        <v>17</v>
      </c>
      <c r="C41" s="2">
        <v>18674</v>
      </c>
      <c r="D41" s="2">
        <v>22673</v>
      </c>
      <c r="E41" s="2">
        <v>24021</v>
      </c>
      <c r="F41" s="2">
        <v>20611</v>
      </c>
      <c r="G41" s="2">
        <v>10309</v>
      </c>
      <c r="H41" s="2">
        <v>2615</v>
      </c>
      <c r="I41" s="2">
        <f t="shared" si="3"/>
        <v>98903</v>
      </c>
    </row>
    <row r="42" spans="1:9" x14ac:dyDescent="0.25">
      <c r="A42" s="2">
        <f t="shared" si="4"/>
        <v>8</v>
      </c>
      <c r="B42" s="2" t="s">
        <v>18</v>
      </c>
      <c r="C42" s="2">
        <v>24911</v>
      </c>
      <c r="D42" s="2">
        <v>31591</v>
      </c>
      <c r="E42" s="2">
        <v>33468</v>
      </c>
      <c r="F42" s="2">
        <v>28718</v>
      </c>
      <c r="G42" s="2">
        <v>14364</v>
      </c>
      <c r="H42" s="2">
        <v>3644</v>
      </c>
      <c r="I42" s="2">
        <f t="shared" si="3"/>
        <v>136696</v>
      </c>
    </row>
    <row r="43" spans="1:9" x14ac:dyDescent="0.25">
      <c r="A43" s="2">
        <f t="shared" si="4"/>
        <v>9</v>
      </c>
      <c r="B43" s="2" t="s">
        <v>19</v>
      </c>
      <c r="C43" s="2">
        <v>31768</v>
      </c>
      <c r="D43" s="2">
        <v>32606</v>
      </c>
      <c r="E43" s="2">
        <v>34544</v>
      </c>
      <c r="F43" s="2">
        <v>29640</v>
      </c>
      <c r="G43" s="2">
        <v>14826</v>
      </c>
      <c r="H43" s="2">
        <v>3761</v>
      </c>
      <c r="I43" s="2">
        <f t="shared" si="3"/>
        <v>147145</v>
      </c>
    </row>
    <row r="44" spans="1:9" x14ac:dyDescent="0.25">
      <c r="A44" s="2">
        <f t="shared" si="4"/>
        <v>10</v>
      </c>
      <c r="B44" s="2" t="s">
        <v>20</v>
      </c>
      <c r="C44" s="2">
        <v>18746</v>
      </c>
      <c r="D44" s="2">
        <v>19288</v>
      </c>
      <c r="E44" s="2">
        <v>20434</v>
      </c>
      <c r="F44" s="2">
        <v>17534</v>
      </c>
      <c r="G44" s="2">
        <v>8770</v>
      </c>
      <c r="H44" s="2">
        <v>2225</v>
      </c>
      <c r="I44" s="2">
        <f t="shared" si="3"/>
        <v>86997</v>
      </c>
    </row>
    <row r="45" spans="1:9" x14ac:dyDescent="0.25">
      <c r="A45" s="2">
        <f t="shared" si="4"/>
        <v>11</v>
      </c>
      <c r="B45" s="2" t="s">
        <v>21</v>
      </c>
      <c r="C45" s="2">
        <v>16783</v>
      </c>
      <c r="D45" s="2">
        <v>21115</v>
      </c>
      <c r="E45" s="2">
        <v>22370</v>
      </c>
      <c r="F45" s="2">
        <v>19195</v>
      </c>
      <c r="G45" s="2">
        <v>9601</v>
      </c>
      <c r="H45" s="2">
        <v>2435</v>
      </c>
      <c r="I45" s="2">
        <f t="shared" si="3"/>
        <v>91499</v>
      </c>
    </row>
    <row r="46" spans="1:9" x14ac:dyDescent="0.25">
      <c r="A46" s="2">
        <f t="shared" si="4"/>
        <v>12</v>
      </c>
      <c r="B46" s="2" t="s">
        <v>22</v>
      </c>
      <c r="C46" s="2">
        <v>18368</v>
      </c>
      <c r="D46" s="2">
        <v>19095</v>
      </c>
      <c r="E46" s="2">
        <v>20230</v>
      </c>
      <c r="F46" s="2">
        <v>17358</v>
      </c>
      <c r="G46" s="2">
        <v>8682</v>
      </c>
      <c r="H46" s="2">
        <v>2203</v>
      </c>
      <c r="I46" s="2">
        <f t="shared" si="3"/>
        <v>85936</v>
      </c>
    </row>
    <row r="47" spans="1:9" x14ac:dyDescent="0.25">
      <c r="A47" s="2">
        <f>A46+1</f>
        <v>13</v>
      </c>
      <c r="B47" s="2" t="s">
        <v>23</v>
      </c>
      <c r="C47" s="2">
        <v>57984</v>
      </c>
      <c r="D47" s="2">
        <v>60846</v>
      </c>
      <c r="E47" s="2">
        <v>64463</v>
      </c>
      <c r="F47" s="2">
        <v>55312</v>
      </c>
      <c r="G47" s="2">
        <v>27667</v>
      </c>
      <c r="H47" s="2">
        <v>7019</v>
      </c>
      <c r="I47" s="2">
        <f t="shared" si="3"/>
        <v>273291</v>
      </c>
    </row>
    <row r="48" spans="1:9" x14ac:dyDescent="0.25">
      <c r="A48" s="2">
        <f>A47+1</f>
        <v>14</v>
      </c>
      <c r="B48" s="2" t="s">
        <v>40</v>
      </c>
      <c r="C48" s="2">
        <v>19718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f t="shared" si="3"/>
        <v>19718</v>
      </c>
    </row>
    <row r="49" spans="1:9" x14ac:dyDescent="0.25">
      <c r="A49" s="5" t="s">
        <v>39</v>
      </c>
      <c r="B49" s="5" t="s">
        <v>7</v>
      </c>
      <c r="C49" s="7">
        <f>SUM(C35:C48)</f>
        <v>355390</v>
      </c>
      <c r="D49" s="7">
        <f t="shared" ref="D49:I49" si="5">SUM(D35:D48)</f>
        <v>384377</v>
      </c>
      <c r="E49" s="7">
        <f t="shared" si="5"/>
        <v>410232</v>
      </c>
      <c r="F49" s="7">
        <f t="shared" si="5"/>
        <v>353783</v>
      </c>
      <c r="G49" s="7">
        <f t="shared" si="5"/>
        <v>176954</v>
      </c>
      <c r="H49" s="7">
        <f t="shared" si="5"/>
        <v>44832</v>
      </c>
      <c r="I49" s="7">
        <f t="shared" si="5"/>
        <v>1725568</v>
      </c>
    </row>
    <row r="52" spans="1:9" x14ac:dyDescent="0.25">
      <c r="F52" t="s">
        <v>41</v>
      </c>
    </row>
    <row r="53" spans="1:9" x14ac:dyDescent="0.25">
      <c r="F53" t="s">
        <v>42</v>
      </c>
    </row>
  </sheetData>
  <mergeCells count="12">
    <mergeCell ref="A32:A33"/>
    <mergeCell ref="B32:B33"/>
    <mergeCell ref="C32:I32"/>
    <mergeCell ref="G24:G28"/>
    <mergeCell ref="H24:H28"/>
    <mergeCell ref="C24:F28"/>
    <mergeCell ref="A30:H30"/>
    <mergeCell ref="A3:H4"/>
    <mergeCell ref="C6:F7"/>
    <mergeCell ref="G6:H7"/>
    <mergeCell ref="A6:A8"/>
    <mergeCell ref="B6:B8"/>
  </mergeCells>
  <pageMargins left="0.7" right="0.7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2016-08-08T09:46:07Z</dcterms:modified>
</cp:coreProperties>
</file>